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ps-fs01\Internal\Forms\"/>
    </mc:Choice>
  </mc:AlternateContent>
  <xr:revisionPtr revIDLastSave="0" documentId="14_{C5BF0931-6962-41CE-9546-BA59C86AC1F9}" xr6:coauthVersionLast="47" xr6:coauthVersionMax="47" xr10:uidLastSave="{00000000-0000-0000-0000-000000000000}"/>
  <bookViews>
    <workbookView xWindow="-120" yWindow="-120" windowWidth="29040" windowHeight="15720" xr2:uid="{351A4107-EEE7-4A96-98E5-33F10007F32A}"/>
  </bookViews>
  <sheets>
    <sheet name="Sheet3" sheetId="3" r:id="rId1"/>
    <sheet name="Sheet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 l="1"/>
  <c r="E25" i="3" s="1"/>
  <c r="C18" i="3"/>
  <c r="F9" i="3"/>
  <c r="E16" i="1"/>
  <c r="F7" i="3"/>
  <c r="E11" i="1"/>
  <c r="C10" i="3"/>
  <c r="F10" i="3"/>
  <c r="E24" i="3" s="1"/>
  <c r="E18" i="1"/>
  <c r="A17" i="1"/>
  <c r="E21" i="3" l="1"/>
  <c r="E26" i="3" s="1"/>
  <c r="C11" i="3"/>
  <c r="E22" i="3"/>
  <c r="E23" i="3" s="1"/>
  <c r="A9" i="1"/>
  <c r="H9" i="1"/>
  <c r="A11" i="1" l="1"/>
  <c r="A13" i="1" s="1"/>
  <c r="H7" i="1" l="1"/>
  <c r="H13" i="1" s="1"/>
</calcChain>
</file>

<file path=xl/sharedStrings.xml><?xml version="1.0" encoding="utf-8"?>
<sst xmlns="http://schemas.openxmlformats.org/spreadsheetml/2006/main" count="62" uniqueCount="52">
  <si>
    <t>Cash Flow (Gross of Expenses)</t>
  </si>
  <si>
    <t>New House Estimated Cost Summary</t>
  </si>
  <si>
    <t>Monthly Cash Flow With Mortgage</t>
  </si>
  <si>
    <t>Gross Salary</t>
  </si>
  <si>
    <t>Annual Net Payroll Cash Flow (est)</t>
  </si>
  <si>
    <t>Monthly Net Cash Flow (est)</t>
  </si>
  <si>
    <t>Total Monthly Cash Flow</t>
  </si>
  <si>
    <t>House Purchase Price</t>
  </si>
  <si>
    <t>Monthly Mortgage Payment Principal &amp; Interest</t>
  </si>
  <si>
    <t>Estimated Monthly Real Estate Taxes</t>
  </si>
  <si>
    <t>Total Monthly Mortgage &amp; Real Estate Cost</t>
  </si>
  <si>
    <t>Monthly Cash Flow (est)</t>
  </si>
  <si>
    <t>Monthly Mortgage &amp; Real Estate Tax Cost (est)</t>
  </si>
  <si>
    <t>Homeowners Insurance, Utilities (est)</t>
  </si>
  <si>
    <t>Total Monthly Discretionary Cash Flow</t>
  </si>
  <si>
    <t>Other Monthly Income</t>
  </si>
  <si>
    <t>(Use this calculator to find amount.)</t>
  </si>
  <si>
    <t>All advice is offered through: MPS LORIA Financial Planners, LLC, a registered investment advisory firm. Securities offered through: LORIA Financial Group, LLC, a registered broker dealer; member FINRA &amp; SIPC. Please read all investment material carefully before any investing. It is important to consider all objectives, risks, costs and liquidity needs before investing. Please contact an investment professional for a copy of any investment’s most recent prospectus. MPS LORIA Financial Planners, LLC and LORIA Financial Group, LLC do not provide tax or legal advice. All information provided is for informational purposes and it is at the sole discretion of the client on how or if they proceed with any implementation of such information. As it pertains to tax or legal topics the client must discuss with their CPA or attorney before proceeding. MPS LORIA Financial Planners, LLC nor any of its affiliates, members, directors or employees can be held responsible for use of information provided. While reasonable efforts are made, information provided is not guaranteed to be accurate. This report is intended for the exclusive use of clients or prospective clients of MPS LORIA Financial Planners, L.L.C. Content is privileged and confidential. Dissemination or distribution is strictly prohibited.</t>
  </si>
  <si>
    <t xml:space="preserve">Disclaimer: Values are for illustrative purposes only and do not guarantee current or future values. Any links provided are for convenience and for informational purposes only; they do not constitute an endorsement or an approval of any of the products, services or opinions of the corporation or organization or individual. This and/or the accompanying information was prepared by or obtained from sources that MPS LORIA Financial Planners, LLC believes to be reliable, but does not guarantee its accuracy.This has been prepared manually from client records. No party has certified this is correct. It has been assembled to provide a best look into the history of the account. For actual history each individual investment company would need to be contacted to provide such information. </t>
  </si>
  <si>
    <t xml:space="preserve">Down Payment </t>
  </si>
  <si>
    <t>Mortgage Loan Total</t>
  </si>
  <si>
    <t>= Editable Field</t>
  </si>
  <si>
    <t>= Do Not Edit</t>
  </si>
  <si>
    <t>Housing Budget Worksheet</t>
  </si>
  <si>
    <t>Income Taxes (est)</t>
  </si>
  <si>
    <t>Bonuses/Commissions</t>
  </si>
  <si>
    <t>Pensions/Annuities/Social Security</t>
  </si>
  <si>
    <t>Investment Income</t>
  </si>
  <si>
    <t>All advice is offered through: MPS LORIA Financial Planners, LLC, a registered investment advisory firm.  Please read all investment material carefully before any investing. It is important to consider all objectives, risks, costs and liquidity needs before investing. Please contact an investment professional for a copy of any investment’s most recent prospectus. MPS LORIA Financial Planners does not provide tax or legal advice. All information provided is for informational purposes and it is at the sole discretion of the client on how or if they proceed with any implementation of such information. As it pertains to tax or legal topics the client must discuss with their CPA or attorney before proceeding. MPS LORIA Financial Planners, LLC nor any of its affiliates, members, directors or employees can be held responsible for use of information provided. While reasonable efforts are made, information provided is not guaranteed to be accurate. This report is intended for the exclusive use of clients or prospective clients of MPS LORIA Financial Planners, L.L.C. Content is privileged and confidential. Dissemination or distribution is strictly prohibited.</t>
  </si>
  <si>
    <t>Cash Flow</t>
  </si>
  <si>
    <t>Take-home Pay</t>
  </si>
  <si>
    <t>Property Purchase Price</t>
  </si>
  <si>
    <t>Down Payment</t>
  </si>
  <si>
    <t>Total Monthly Mortgage/Real Estate Cost</t>
  </si>
  <si>
    <r>
      <rPr>
        <b/>
        <sz val="12"/>
        <color theme="1" tint="0.34998626667073579"/>
        <rFont val="Trebuchet MS"/>
        <family val="2"/>
      </rPr>
      <t>Monthly Mortgage Payment</t>
    </r>
    <r>
      <rPr>
        <u/>
        <sz val="12"/>
        <color theme="10"/>
        <rFont val="Trebuchet MS"/>
        <family val="2"/>
      </rPr>
      <t xml:space="preserve">
</t>
    </r>
    <r>
      <rPr>
        <u/>
        <sz val="8"/>
        <color theme="10"/>
        <rFont val="Trebuchet MS"/>
        <family val="2"/>
      </rPr>
      <t>(Click here for a calculator to find amount.)</t>
    </r>
  </si>
  <si>
    <t>New Property Estimated Cost</t>
  </si>
  <si>
    <t>Loan Obligations</t>
  </si>
  <si>
    <t>Current Mortgage/HELOC</t>
  </si>
  <si>
    <r>
      <t xml:space="preserve">Housing Costs
</t>
    </r>
    <r>
      <rPr>
        <sz val="8"/>
        <color rgb="FF5D764A"/>
        <rFont val="Trebuchet MS"/>
        <family val="2"/>
      </rPr>
      <t>(if retaining current loan)</t>
    </r>
  </si>
  <si>
    <t>Monthly Property Taxes</t>
  </si>
  <si>
    <t>Monthly HOA Fees</t>
  </si>
  <si>
    <t>Credit Cards</t>
  </si>
  <si>
    <t>Student Loans</t>
  </si>
  <si>
    <t>Other</t>
  </si>
  <si>
    <t>Auto Loans</t>
  </si>
  <si>
    <t>Total Debt Should Not Exceed:</t>
  </si>
  <si>
    <r>
      <t xml:space="preserve">Income    Debt Ratios
</t>
    </r>
    <r>
      <rPr>
        <sz val="10"/>
        <color rgb="FF5D764A"/>
        <rFont val="Trebuchet MS"/>
        <family val="2"/>
      </rPr>
      <t xml:space="preserve">Green = Pass     </t>
    </r>
    <r>
      <rPr>
        <sz val="10"/>
        <color rgb="FFB73B3B"/>
        <rFont val="Trebuchet MS"/>
        <family val="2"/>
      </rPr>
      <t>Red = Fail</t>
    </r>
  </si>
  <si>
    <r>
      <t xml:space="preserve">Total Debt/Income Ratio:
</t>
    </r>
    <r>
      <rPr>
        <b/>
        <sz val="8"/>
        <color rgb="FF2B4222"/>
        <rFont val="Trebuchet MS"/>
        <family val="2"/>
      </rPr>
      <t>(Should be green/under 40%)</t>
    </r>
  </si>
  <si>
    <r>
      <t xml:space="preserve">Current Debt Ratio:
</t>
    </r>
    <r>
      <rPr>
        <b/>
        <sz val="8"/>
        <color rgb="FF2B4222"/>
        <rFont val="Trebuchet MS"/>
        <family val="2"/>
      </rPr>
      <t>(Prior to new mortgage)</t>
    </r>
  </si>
  <si>
    <t>Total Housing Costs + Loan Obligations:</t>
  </si>
  <si>
    <t>Total Income:</t>
  </si>
  <si>
    <t>New Mortgage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</si>
</sst>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5" formatCode="&quot;$&quot;#,##0_);\(&quot;$&quot;#,##0\)"/>
    <numFmt numFmtId="8" formatCode="&quot;$&quot;#,##0.00_);[Red]\(&quot;$&quot;#,##0.00\)"/>
    <numFmt numFmtId="164" formatCode="&quot;$&quot;#,##0"/>
    <numFmt numFmtId="165" formatCode="0.0%"/>
  </numFmts>
  <fonts count="32" x14ac:knownFonts="1">
    <font>
      <sz val="11"/>
      <color theme="1"/>
      <name val="Calibri"/>
      <family val="2"/>
      <scheme val="minor"/>
    </font>
    <font>
      <b/>
      <sz val="18"/>
      <color theme="0"/>
      <name val="Calibri"/>
      <family val="2"/>
      <scheme val="minor"/>
    </font>
    <font>
      <sz val="14"/>
      <color theme="1"/>
      <name val="Calibri"/>
      <family val="2"/>
      <scheme val="minor"/>
    </font>
    <font>
      <u/>
      <sz val="11"/>
      <color theme="10"/>
      <name val="Calibri"/>
      <family val="2"/>
      <scheme val="minor"/>
    </font>
    <font>
      <u/>
      <sz val="14"/>
      <color theme="10"/>
      <name val="Calibri"/>
      <family val="2"/>
      <scheme val="minor"/>
    </font>
    <font>
      <b/>
      <sz val="16"/>
      <color theme="0"/>
      <name val="Calibri"/>
      <family val="2"/>
      <scheme val="minor"/>
    </font>
    <font>
      <sz val="8"/>
      <color rgb="FF000000"/>
      <name val="Calibri"/>
      <family val="2"/>
      <scheme val="minor"/>
    </font>
    <font>
      <sz val="8"/>
      <color theme="1" tint="0.34998626667073579"/>
      <name val="Calibri"/>
      <family val="2"/>
      <scheme val="minor"/>
    </font>
    <font>
      <sz val="11"/>
      <color theme="1" tint="0.34998626667073579"/>
      <name val="Calibri"/>
      <family val="2"/>
      <scheme val="minor"/>
    </font>
    <font>
      <b/>
      <sz val="14"/>
      <color theme="1"/>
      <name val="Calibri"/>
      <family val="2"/>
      <scheme val="minor"/>
    </font>
    <font>
      <b/>
      <sz val="22"/>
      <color rgb="FF2B4222"/>
      <name val="Calibri"/>
      <family val="2"/>
      <scheme val="minor"/>
    </font>
    <font>
      <b/>
      <sz val="22"/>
      <color rgb="FF1C2C16"/>
      <name val="Calibri"/>
      <family val="2"/>
      <scheme val="minor"/>
    </font>
    <font>
      <b/>
      <sz val="13"/>
      <color theme="3"/>
      <name val="Calibri"/>
      <family val="2"/>
      <scheme val="minor"/>
    </font>
    <font>
      <b/>
      <sz val="11"/>
      <color theme="3"/>
      <name val="Calibri"/>
      <family val="2"/>
      <scheme val="minor"/>
    </font>
    <font>
      <sz val="11"/>
      <color theme="0"/>
      <name val="Trebuchet MS"/>
      <family val="2"/>
    </font>
    <font>
      <sz val="11"/>
      <color theme="1"/>
      <name val="Trebuchet MS"/>
      <family val="2"/>
    </font>
    <font>
      <b/>
      <sz val="40"/>
      <color rgb="FF2B4222"/>
      <name val="Trebuchet MS"/>
      <family val="2"/>
    </font>
    <font>
      <sz val="10"/>
      <color theme="0"/>
      <name val="Trebuchet MS"/>
      <family val="2"/>
    </font>
    <font>
      <sz val="10"/>
      <color theme="1" tint="0.24994659260841701"/>
      <name val="Trebuchet MS"/>
      <family val="2"/>
    </font>
    <font>
      <b/>
      <sz val="14"/>
      <color theme="0"/>
      <name val="Trebuchet MS"/>
      <family val="2"/>
    </font>
    <font>
      <sz val="12"/>
      <color theme="1" tint="0.34998626667073579"/>
      <name val="Trebuchet MS"/>
      <family val="2"/>
    </font>
    <font>
      <b/>
      <sz val="12"/>
      <color theme="1" tint="0.34998626667073579"/>
      <name val="Trebuchet MS"/>
      <family val="2"/>
    </font>
    <font>
      <sz val="20"/>
      <color rgb="FF5D764A"/>
      <name val="Trebuchet MS"/>
      <family val="2"/>
    </font>
    <font>
      <u/>
      <sz val="12"/>
      <color theme="10"/>
      <name val="Trebuchet MS"/>
      <family val="2"/>
    </font>
    <font>
      <u/>
      <sz val="8"/>
      <color theme="10"/>
      <name val="Trebuchet MS"/>
      <family val="2"/>
    </font>
    <font>
      <b/>
      <sz val="36"/>
      <color rgb="FF2B4222"/>
      <name val="Trebuchet MS"/>
      <family val="2"/>
    </font>
    <font>
      <sz val="8"/>
      <color rgb="FF5D764A"/>
      <name val="Trebuchet MS"/>
      <family val="2"/>
    </font>
    <font>
      <b/>
      <sz val="16"/>
      <color rgb="FF2B4222"/>
      <name val="Trebuchet MS"/>
      <family val="2"/>
    </font>
    <font>
      <b/>
      <sz val="12"/>
      <color theme="0"/>
      <name val="Trebuchet MS"/>
      <family val="2"/>
    </font>
    <font>
      <sz val="10"/>
      <color rgb="FF5D764A"/>
      <name val="Trebuchet MS"/>
      <family val="2"/>
    </font>
    <font>
      <sz val="10"/>
      <color rgb="FFB73B3B"/>
      <name val="Trebuchet MS"/>
      <family val="2"/>
    </font>
    <font>
      <b/>
      <sz val="8"/>
      <color rgb="FF2B4222"/>
      <name val="Trebuchet MS"/>
      <family val="2"/>
    </font>
  </fonts>
  <fills count="9">
    <fill>
      <patternFill patternType="none"/>
    </fill>
    <fill>
      <patternFill patternType="gray125"/>
    </fill>
    <fill>
      <patternFill patternType="solid">
        <fgColor theme="0" tint="-0.249977111117893"/>
        <bgColor indexed="64"/>
      </patternFill>
    </fill>
    <fill>
      <patternFill patternType="solid">
        <fgColor rgb="FFBACCAC"/>
        <bgColor indexed="64"/>
      </patternFill>
    </fill>
    <fill>
      <patternFill patternType="solid">
        <fgColor rgb="FF5D764A"/>
        <bgColor indexed="64"/>
      </patternFill>
    </fill>
    <fill>
      <patternFill patternType="solid">
        <fgColor rgb="FF2B4222"/>
        <bgColor indexed="64"/>
      </patternFill>
    </fill>
    <fill>
      <patternFill patternType="solid">
        <fgColor theme="0"/>
        <bgColor indexed="64"/>
      </patternFill>
    </fill>
    <fill>
      <patternFill patternType="solid">
        <fgColor theme="0" tint="-4.9989318521683403E-2"/>
        <bgColor indexed="64"/>
      </patternFill>
    </fill>
    <fill>
      <patternFill patternType="solid">
        <fgColor rgb="FFC0CABA"/>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rgb="FF2B4222"/>
      </top>
      <bottom/>
      <diagonal/>
    </border>
    <border>
      <left/>
      <right/>
      <top style="thin">
        <color rgb="FF2B4222"/>
      </top>
      <bottom style="thin">
        <color indexed="64"/>
      </bottom>
      <diagonal/>
    </border>
    <border>
      <left/>
      <right/>
      <top/>
      <bottom style="thick">
        <color theme="4" tint="0.499984740745262"/>
      </bottom>
      <diagonal/>
    </border>
    <border>
      <left/>
      <right/>
      <top/>
      <bottom style="medium">
        <color theme="4" tint="0.399975585192419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0691854609822"/>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9847407452621"/>
      </top>
      <bottom/>
      <diagonal/>
    </border>
    <border>
      <left/>
      <right style="thin">
        <color theme="0" tint="-0.14999847407452621"/>
      </right>
      <top/>
      <bottom/>
      <diagonal/>
    </border>
    <border>
      <left/>
      <right style="thin">
        <color theme="0" tint="-0.14999847407452621"/>
      </right>
      <top/>
      <bottom style="thin">
        <color theme="0" tint="-0.14996795556505021"/>
      </bottom>
      <diagonal/>
    </border>
    <border>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right/>
      <top/>
      <bottom style="thin">
        <color theme="0" tint="-0.14999847407452621"/>
      </bottom>
      <diagonal/>
    </border>
    <border>
      <left style="thin">
        <color theme="0" tint="-0.14990691854609822"/>
      </left>
      <right style="thin">
        <color theme="0" tint="-0.14999847407452621"/>
      </right>
      <top style="thin">
        <color theme="0" tint="-0.14996795556505021"/>
      </top>
      <bottom style="thin">
        <color theme="0" tint="-0.1499374370555742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0691854609822"/>
      </right>
      <top/>
      <bottom style="thin">
        <color theme="0" tint="-0.14993743705557422"/>
      </bottom>
      <diagonal/>
    </border>
    <border>
      <left style="thin">
        <color theme="0" tint="-0.14990691854609822"/>
      </left>
      <right style="thin">
        <color theme="0" tint="-0.14999847407452621"/>
      </right>
      <top/>
      <bottom style="thin">
        <color theme="0" tint="-0.14993743705557422"/>
      </bottom>
      <diagonal/>
    </border>
    <border>
      <left style="thin">
        <color theme="0" tint="-0.14999847407452621"/>
      </left>
      <right style="thin">
        <color theme="0" tint="-0.14996795556505021"/>
      </right>
      <top style="thin">
        <color theme="0" tint="-0.14999847407452621"/>
      </top>
      <bottom style="thin">
        <color theme="0" tint="-0.14996795556505021"/>
      </bottom>
      <diagonal/>
    </border>
    <border>
      <left style="thin">
        <color theme="0" tint="-0.14996795556505021"/>
      </left>
      <right style="thin">
        <color theme="0" tint="-0.14999847407452621"/>
      </right>
      <top style="thin">
        <color theme="0" tint="-0.14999847407452621"/>
      </top>
      <bottom style="thin">
        <color theme="0" tint="-0.14996795556505021"/>
      </bottom>
      <diagonal/>
    </border>
    <border>
      <left style="thin">
        <color theme="0" tint="-0.14999847407452621"/>
      </left>
      <right style="thin">
        <color theme="0" tint="-0.14996795556505021"/>
      </right>
      <top style="thin">
        <color theme="0" tint="-0.14996795556505021"/>
      </top>
      <bottom style="thin">
        <color theme="0" tint="-0.14996795556505021"/>
      </bottom>
      <diagonal/>
    </border>
    <border>
      <left style="thin">
        <color theme="0" tint="-0.14999847407452621"/>
      </left>
      <right style="thin">
        <color theme="0" tint="-0.14996795556505021"/>
      </right>
      <top/>
      <bottom style="thin">
        <color theme="0" tint="-0.14996795556505021"/>
      </bottom>
      <diagonal/>
    </border>
    <border>
      <left style="thin">
        <color theme="0" tint="-0.14999847407452621"/>
      </left>
      <right style="thin">
        <color theme="0" tint="-0.14996795556505021"/>
      </right>
      <top style="thin">
        <color theme="0" tint="-0.14996795556505021"/>
      </top>
      <bottom style="thin">
        <color theme="0" tint="-0.14999847407452621"/>
      </bottom>
      <diagonal/>
    </border>
    <border>
      <left style="thin">
        <color theme="0" tint="-0.14996795556505021"/>
      </left>
      <right style="thin">
        <color theme="0" tint="-0.14999847407452621"/>
      </right>
      <top style="thin">
        <color theme="0" tint="-0.14996795556505021"/>
      </top>
      <bottom style="thin">
        <color theme="0" tint="-0.14999847407452621"/>
      </bottom>
      <diagonal/>
    </border>
    <border>
      <left style="thin">
        <color theme="0" tint="-0.149998474074526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s>
  <cellStyleXfs count="4">
    <xf numFmtId="0" fontId="0" fillId="0" borderId="0"/>
    <xf numFmtId="0" fontId="3" fillId="0" borderId="0" applyNumberFormat="0" applyFill="0" applyBorder="0" applyAlignment="0" applyProtection="0"/>
    <xf numFmtId="0" fontId="12" fillId="0" borderId="7" applyNumberFormat="0" applyFill="0" applyAlignment="0" applyProtection="0"/>
    <xf numFmtId="0" fontId="13" fillId="0" borderId="8" applyNumberFormat="0" applyFill="0" applyAlignment="0" applyProtection="0"/>
  </cellStyleXfs>
  <cellXfs count="103">
    <xf numFmtId="0" fontId="0" fillId="0" borderId="0" xfId="0"/>
    <xf numFmtId="0" fontId="0" fillId="0" borderId="0" xfId="0" applyProtection="1">
      <protection locked="0"/>
    </xf>
    <xf numFmtId="0" fontId="0" fillId="0" borderId="0" xfId="0" applyAlignment="1" applyProtection="1">
      <alignment vertical="center"/>
      <protection locked="0"/>
    </xf>
    <xf numFmtId="0" fontId="2" fillId="0" borderId="0" xfId="0" applyFont="1" applyProtection="1">
      <protection locked="0"/>
    </xf>
    <xf numFmtId="0" fontId="0" fillId="0" borderId="0" xfId="0" applyAlignment="1" applyProtection="1">
      <alignment horizontal="right" vertical="center"/>
      <protection locked="0"/>
    </xf>
    <xf numFmtId="0" fontId="2" fillId="0" borderId="1" xfId="0" applyFont="1" applyBorder="1" applyAlignment="1" applyProtection="1">
      <alignment horizontal="right"/>
      <protection locked="0"/>
    </xf>
    <xf numFmtId="0" fontId="2" fillId="0" borderId="0" xfId="0" applyFont="1" applyAlignment="1" applyProtection="1">
      <alignment horizontal="right"/>
      <protection locked="0"/>
    </xf>
    <xf numFmtId="0" fontId="0" fillId="0" borderId="0" xfId="0" applyAlignment="1" applyProtection="1">
      <alignment horizontal="right"/>
      <protection locked="0"/>
    </xf>
    <xf numFmtId="0" fontId="2" fillId="0" borderId="0" xfId="0" quotePrefix="1" applyFont="1" applyAlignment="1" applyProtection="1">
      <alignment horizontal="right"/>
      <protection locked="0"/>
    </xf>
    <xf numFmtId="164" fontId="0" fillId="0" borderId="0" xfId="0" applyNumberFormat="1" applyAlignment="1" applyProtection="1">
      <alignment horizontal="left" vertical="center"/>
      <protection locked="0"/>
    </xf>
    <xf numFmtId="164" fontId="2" fillId="0" borderId="0" xfId="0" applyNumberFormat="1" applyFont="1" applyAlignment="1" applyProtection="1">
      <alignment horizontal="left"/>
      <protection locked="0"/>
    </xf>
    <xf numFmtId="164" fontId="0" fillId="0" borderId="0" xfId="0" applyNumberFormat="1" applyAlignment="1" applyProtection="1">
      <alignment horizontal="left"/>
      <protection locked="0"/>
    </xf>
    <xf numFmtId="5" fontId="0" fillId="0" borderId="0" xfId="0" applyNumberFormat="1" applyAlignment="1" applyProtection="1">
      <alignment horizontal="left" vertical="center"/>
      <protection locked="0"/>
    </xf>
    <xf numFmtId="5" fontId="2" fillId="0" borderId="0" xfId="0" applyNumberFormat="1" applyFont="1" applyAlignment="1" applyProtection="1">
      <alignment horizontal="left"/>
      <protection locked="0"/>
    </xf>
    <xf numFmtId="5" fontId="0" fillId="0" borderId="0" xfId="0" applyNumberFormat="1" applyAlignment="1" applyProtection="1">
      <alignment horizontal="left"/>
      <protection locked="0"/>
    </xf>
    <xf numFmtId="5" fontId="2" fillId="0" borderId="0" xfId="0" applyNumberFormat="1" applyFont="1" applyAlignment="1" applyProtection="1">
      <alignment horizontal="left" vertical="center"/>
      <protection locked="0"/>
    </xf>
    <xf numFmtId="5" fontId="2" fillId="2" borderId="1" xfId="0" applyNumberFormat="1" applyFont="1" applyFill="1" applyBorder="1" applyAlignment="1">
      <alignment horizontal="left"/>
    </xf>
    <xf numFmtId="164" fontId="2" fillId="2" borderId="1" xfId="0" applyNumberFormat="1" applyFont="1" applyFill="1" applyBorder="1" applyAlignment="1">
      <alignment horizontal="left"/>
    </xf>
    <xf numFmtId="0" fontId="4" fillId="0" borderId="0" xfId="1" quotePrefix="1" applyFont="1" applyAlignment="1" applyProtection="1">
      <alignment horizontal="right"/>
      <protection locked="0"/>
    </xf>
    <xf numFmtId="5" fontId="5" fillId="4" borderId="1" xfId="0" applyNumberFormat="1" applyFont="1" applyFill="1" applyBorder="1" applyAlignment="1">
      <alignment horizontal="left"/>
    </xf>
    <xf numFmtId="0" fontId="5" fillId="4" borderId="1" xfId="0" applyFont="1" applyFill="1" applyBorder="1" applyAlignment="1" applyProtection="1">
      <alignment horizontal="right"/>
      <protection locked="0"/>
    </xf>
    <xf numFmtId="164" fontId="5" fillId="4" borderId="1" xfId="0" applyNumberFormat="1" applyFont="1" applyFill="1" applyBorder="1" applyAlignment="1">
      <alignment horizontal="left"/>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Protection="1">
      <protection locked="0"/>
    </xf>
    <xf numFmtId="5" fontId="9" fillId="3" borderId="1" xfId="0" applyNumberFormat="1" applyFont="1" applyFill="1" applyBorder="1" applyAlignment="1" applyProtection="1">
      <alignment horizontal="left"/>
      <protection locked="0"/>
    </xf>
    <xf numFmtId="0" fontId="9" fillId="2" borderId="1" xfId="0" applyFont="1" applyFill="1" applyBorder="1" applyAlignment="1" applyProtection="1">
      <alignment horizontal="left"/>
      <protection locked="0"/>
    </xf>
    <xf numFmtId="0" fontId="9" fillId="0" borderId="0" xfId="0" quotePrefix="1" applyFont="1" applyAlignment="1" applyProtection="1">
      <alignment horizontal="left"/>
      <protection locked="0"/>
    </xf>
    <xf numFmtId="0" fontId="9" fillId="0" borderId="0" xfId="0" applyFont="1" applyAlignment="1" applyProtection="1">
      <alignment horizontal="left"/>
      <protection locked="0"/>
    </xf>
    <xf numFmtId="0" fontId="0" fillId="0" borderId="5" xfId="0" applyBorder="1" applyProtection="1">
      <protection locked="0"/>
    </xf>
    <xf numFmtId="164" fontId="0" fillId="0" borderId="6" xfId="0" applyNumberFormat="1" applyBorder="1" applyAlignment="1" applyProtection="1">
      <alignment horizontal="left"/>
      <protection locked="0"/>
    </xf>
    <xf numFmtId="0" fontId="0" fillId="0" borderId="6" xfId="0" applyBorder="1" applyAlignment="1" applyProtection="1">
      <alignment horizontal="right"/>
      <protection locked="0"/>
    </xf>
    <xf numFmtId="0" fontId="11" fillId="0" borderId="0" xfId="0" applyFont="1" applyAlignment="1" applyProtection="1">
      <alignment horizontal="center"/>
      <protection locked="0"/>
    </xf>
    <xf numFmtId="0" fontId="14" fillId="0" borderId="0" xfId="0" applyFont="1"/>
    <xf numFmtId="0" fontId="15" fillId="0" borderId="0" xfId="0" applyFont="1"/>
    <xf numFmtId="0" fontId="14" fillId="0" borderId="0" xfId="0" applyFont="1" applyAlignment="1">
      <alignment wrapText="1"/>
    </xf>
    <xf numFmtId="0" fontId="16" fillId="0" borderId="0" xfId="0" applyFont="1" applyAlignment="1">
      <alignment horizontal="right" vertical="center"/>
    </xf>
    <xf numFmtId="0" fontId="17" fillId="0" borderId="0" xfId="0" applyFont="1"/>
    <xf numFmtId="0" fontId="18" fillId="0" borderId="0" xfId="2" applyFont="1" applyBorder="1" applyAlignment="1">
      <alignment vertical="center" wrapText="1"/>
    </xf>
    <xf numFmtId="0" fontId="18" fillId="0" borderId="0" xfId="0" applyFont="1"/>
    <xf numFmtId="164" fontId="9" fillId="3" borderId="1" xfId="0" applyNumberFormat="1" applyFont="1" applyFill="1" applyBorder="1" applyAlignment="1" applyProtection="1">
      <alignment horizontal="left"/>
      <protection locked="0"/>
    </xf>
    <xf numFmtId="0" fontId="9" fillId="0" borderId="1" xfId="0" applyFont="1" applyBorder="1" applyAlignment="1" applyProtection="1">
      <alignment horizontal="right"/>
      <protection locked="0"/>
    </xf>
    <xf numFmtId="164" fontId="9" fillId="3" borderId="1" xfId="0" applyNumberFormat="1" applyFont="1" applyFill="1" applyBorder="1" applyAlignment="1">
      <alignment horizontal="left"/>
    </xf>
    <xf numFmtId="9" fontId="9" fillId="3" borderId="1" xfId="0" applyNumberFormat="1" applyFont="1" applyFill="1" applyBorder="1" applyAlignment="1" applyProtection="1">
      <alignment horizontal="right"/>
      <protection locked="0"/>
    </xf>
    <xf numFmtId="0" fontId="21" fillId="6" borderId="10" xfId="2" applyFont="1" applyFill="1" applyBorder="1" applyAlignment="1">
      <alignment horizontal="left" vertical="center" indent="1"/>
    </xf>
    <xf numFmtId="0" fontId="21" fillId="6" borderId="9" xfId="2" applyFont="1" applyFill="1" applyBorder="1" applyAlignment="1">
      <alignment horizontal="left" vertical="center" indent="1"/>
    </xf>
    <xf numFmtId="0" fontId="18" fillId="0" borderId="0" xfId="0" applyFont="1" applyAlignment="1">
      <alignment horizontal="center"/>
    </xf>
    <xf numFmtId="8" fontId="21" fillId="8" borderId="12" xfId="0" applyNumberFormat="1" applyFont="1" applyFill="1" applyBorder="1" applyAlignment="1">
      <alignment horizontal="center" vertical="center"/>
    </xf>
    <xf numFmtId="0" fontId="21" fillId="8" borderId="11" xfId="2" applyFont="1" applyFill="1" applyBorder="1" applyAlignment="1">
      <alignment horizontal="left" vertical="center" indent="1"/>
    </xf>
    <xf numFmtId="0" fontId="19" fillId="0" borderId="0" xfId="2" applyFont="1" applyFill="1" applyBorder="1" applyAlignment="1">
      <alignment horizontal="center" vertical="center" wrapText="1"/>
    </xf>
    <xf numFmtId="8" fontId="19" fillId="0" borderId="0" xfId="0" applyNumberFormat="1" applyFont="1" applyAlignment="1">
      <alignment horizontal="center" vertical="center"/>
    </xf>
    <xf numFmtId="0" fontId="21" fillId="6" borderId="10" xfId="2" applyFont="1" applyFill="1" applyBorder="1" applyAlignment="1">
      <alignment horizontal="left" vertical="center" wrapText="1" indent="1"/>
    </xf>
    <xf numFmtId="0" fontId="21" fillId="6" borderId="9" xfId="1" applyFont="1" applyFill="1" applyBorder="1" applyAlignment="1">
      <alignment horizontal="left" vertical="center" wrapText="1" indent="1"/>
    </xf>
    <xf numFmtId="0" fontId="19" fillId="0" borderId="15" xfId="2" applyFont="1" applyFill="1" applyBorder="1" applyAlignment="1">
      <alignment horizontal="center" vertical="center" wrapText="1"/>
    </xf>
    <xf numFmtId="8" fontId="21" fillId="6" borderId="19" xfId="0" applyNumberFormat="1" applyFont="1" applyFill="1" applyBorder="1" applyAlignment="1" applyProtection="1">
      <alignment horizontal="center" vertical="center"/>
      <protection locked="0"/>
    </xf>
    <xf numFmtId="8" fontId="21" fillId="6" borderId="20" xfId="0" applyNumberFormat="1" applyFont="1" applyFill="1" applyBorder="1" applyAlignment="1" applyProtection="1">
      <alignment horizontal="center" vertical="center"/>
      <protection locked="0"/>
    </xf>
    <xf numFmtId="0" fontId="17" fillId="0" borderId="16" xfId="0" applyFont="1" applyBorder="1"/>
    <xf numFmtId="0" fontId="18" fillId="0" borderId="16" xfId="0" applyFont="1" applyBorder="1"/>
    <xf numFmtId="8" fontId="21" fillId="8" borderId="22" xfId="0" applyNumberFormat="1" applyFont="1" applyFill="1" applyBorder="1" applyAlignment="1">
      <alignment horizontal="center" vertical="center"/>
    </xf>
    <xf numFmtId="8" fontId="20" fillId="7" borderId="19" xfId="0" applyNumberFormat="1" applyFont="1" applyFill="1" applyBorder="1" applyAlignment="1">
      <alignment horizontal="center" vertical="center"/>
    </xf>
    <xf numFmtId="0" fontId="21" fillId="8" borderId="24" xfId="2" applyFont="1" applyFill="1" applyBorder="1" applyAlignment="1">
      <alignment horizontal="left" vertical="center" indent="1"/>
    </xf>
    <xf numFmtId="8" fontId="21" fillId="8" borderId="25" xfId="0" applyNumberFormat="1" applyFont="1" applyFill="1" applyBorder="1" applyAlignment="1">
      <alignment horizontal="center" vertical="center"/>
    </xf>
    <xf numFmtId="0" fontId="21" fillId="6" borderId="26" xfId="2" applyFont="1" applyFill="1" applyBorder="1" applyAlignment="1">
      <alignment horizontal="left" vertical="center" indent="1"/>
    </xf>
    <xf numFmtId="8" fontId="21" fillId="6" borderId="27" xfId="0" applyNumberFormat="1" applyFont="1" applyFill="1" applyBorder="1" applyAlignment="1" applyProtection="1">
      <alignment horizontal="center" vertical="center"/>
      <protection locked="0"/>
    </xf>
    <xf numFmtId="0" fontId="21" fillId="6" borderId="28" xfId="2" applyFont="1" applyFill="1" applyBorder="1" applyAlignment="1">
      <alignment horizontal="left" vertical="center" indent="1"/>
    </xf>
    <xf numFmtId="0" fontId="20" fillId="7" borderId="29" xfId="2" applyFont="1" applyFill="1" applyBorder="1" applyAlignment="1">
      <alignment horizontal="left" vertical="center" indent="1"/>
    </xf>
    <xf numFmtId="0" fontId="23" fillId="6" borderId="28" xfId="1" applyFont="1" applyFill="1" applyBorder="1" applyAlignment="1">
      <alignment horizontal="left" vertical="center" wrapText="1" indent="1"/>
    </xf>
    <xf numFmtId="0" fontId="20" fillId="7" borderId="30" xfId="2" applyFont="1" applyFill="1" applyBorder="1" applyAlignment="1">
      <alignment horizontal="left" vertical="center" indent="1"/>
    </xf>
    <xf numFmtId="8" fontId="20" fillId="7" borderId="31" xfId="0" applyNumberFormat="1" applyFont="1" applyFill="1" applyBorder="1" applyAlignment="1">
      <alignment horizontal="center" vertical="center"/>
    </xf>
    <xf numFmtId="0" fontId="21" fillId="6" borderId="32" xfId="2" applyFont="1" applyFill="1" applyBorder="1" applyAlignment="1">
      <alignment horizontal="left" vertical="center" indent="1"/>
    </xf>
    <xf numFmtId="8" fontId="21" fillId="6" borderId="33" xfId="0" applyNumberFormat="1" applyFont="1" applyFill="1" applyBorder="1" applyAlignment="1" applyProtection="1">
      <alignment horizontal="center" vertical="center"/>
      <protection locked="0"/>
    </xf>
    <xf numFmtId="0" fontId="28" fillId="4" borderId="0" xfId="0" applyFont="1" applyFill="1" applyAlignment="1">
      <alignment vertical="center"/>
    </xf>
    <xf numFmtId="8" fontId="28" fillId="4" borderId="0" xfId="0" applyNumberFormat="1" applyFont="1" applyFill="1" applyAlignment="1">
      <alignment horizontal="center" vertical="center"/>
    </xf>
    <xf numFmtId="8" fontId="21" fillId="6" borderId="13" xfId="2" applyNumberFormat="1" applyFont="1" applyFill="1" applyBorder="1" applyAlignment="1">
      <alignment horizontal="center" vertical="center"/>
    </xf>
    <xf numFmtId="0" fontId="21" fillId="6" borderId="17" xfId="2" applyFont="1" applyFill="1" applyBorder="1" applyAlignment="1">
      <alignment horizontal="center" vertical="center"/>
    </xf>
    <xf numFmtId="8" fontId="21" fillId="6" borderId="14" xfId="2" applyNumberFormat="1" applyFont="1" applyFill="1" applyBorder="1" applyAlignment="1">
      <alignment horizontal="center" vertical="center"/>
    </xf>
    <xf numFmtId="0" fontId="21" fillId="6" borderId="18" xfId="2" applyFont="1" applyFill="1" applyBorder="1" applyAlignment="1">
      <alignment horizontal="center" vertical="center"/>
    </xf>
    <xf numFmtId="165" fontId="28" fillId="6" borderId="14" xfId="2" applyNumberFormat="1" applyFont="1" applyFill="1" applyBorder="1" applyAlignment="1">
      <alignment horizontal="center" vertical="center"/>
    </xf>
    <xf numFmtId="165" fontId="28" fillId="6" borderId="18" xfId="2" applyNumberFormat="1" applyFont="1" applyFill="1" applyBorder="1" applyAlignment="1">
      <alignment horizontal="center" vertical="center"/>
    </xf>
    <xf numFmtId="0" fontId="25" fillId="0" borderId="0" xfId="0" applyFont="1" applyAlignment="1">
      <alignment horizontal="right" vertical="center"/>
    </xf>
    <xf numFmtId="0" fontId="22" fillId="6" borderId="21" xfId="3" applyFont="1" applyFill="1" applyBorder="1" applyAlignment="1">
      <alignment horizontal="left" vertical="center" wrapText="1"/>
    </xf>
    <xf numFmtId="0" fontId="22" fillId="6" borderId="21" xfId="3" applyFont="1" applyFill="1" applyBorder="1" applyAlignment="1">
      <alignment horizontal="left" vertical="center"/>
    </xf>
    <xf numFmtId="0" fontId="7" fillId="0" borderId="0" xfId="0" applyFont="1" applyAlignment="1">
      <alignment horizontal="left" vertical="center" wrapText="1"/>
    </xf>
    <xf numFmtId="0" fontId="22" fillId="6" borderId="21" xfId="2" applyFont="1" applyFill="1" applyBorder="1" applyAlignment="1">
      <alignment horizontal="left" vertical="center"/>
    </xf>
    <xf numFmtId="0" fontId="22" fillId="6" borderId="0" xfId="3" applyFont="1" applyFill="1" applyBorder="1" applyAlignment="1">
      <alignment horizontal="left" vertical="center"/>
    </xf>
    <xf numFmtId="0" fontId="22" fillId="6" borderId="0" xfId="2" applyFont="1" applyFill="1" applyBorder="1" applyAlignment="1">
      <alignment horizontal="left" vertical="center"/>
    </xf>
    <xf numFmtId="0" fontId="27" fillId="6" borderId="23" xfId="2" applyFont="1" applyFill="1" applyBorder="1" applyAlignment="1">
      <alignment horizontal="left" vertical="center"/>
    </xf>
    <xf numFmtId="0" fontId="27" fillId="6" borderId="23" xfId="2" applyFont="1" applyFill="1" applyBorder="1" applyAlignment="1">
      <alignment horizontal="left" vertical="center" wrapText="1"/>
    </xf>
    <xf numFmtId="0" fontId="27" fillId="6" borderId="34" xfId="2" applyFont="1" applyFill="1" applyBorder="1" applyAlignment="1">
      <alignment horizontal="left" vertical="center" wrapText="1"/>
    </xf>
    <xf numFmtId="0" fontId="27" fillId="6" borderId="34" xfId="2" applyFont="1" applyFill="1" applyBorder="1" applyAlignment="1">
      <alignment horizontal="left" vertical="center"/>
    </xf>
    <xf numFmtId="0" fontId="22" fillId="6" borderId="0" xfId="3" applyFont="1" applyFill="1" applyBorder="1" applyAlignment="1">
      <alignment horizontal="center" vertical="center" wrapText="1"/>
    </xf>
    <xf numFmtId="0" fontId="22" fillId="6" borderId="0" xfId="3" applyFont="1" applyFill="1" applyBorder="1" applyAlignment="1">
      <alignment horizontal="center" vertical="center"/>
    </xf>
    <xf numFmtId="0" fontId="22" fillId="6" borderId="21" xfId="3" applyFont="1" applyFill="1" applyBorder="1" applyAlignment="1">
      <alignment horizontal="center" vertical="center"/>
    </xf>
    <xf numFmtId="0" fontId="10" fillId="0" borderId="0" xfId="0" applyFont="1" applyAlignment="1" applyProtection="1">
      <alignment horizontal="center" vertical="center"/>
      <protection locked="0"/>
    </xf>
    <xf numFmtId="0" fontId="7" fillId="0" borderId="0" xfId="0" applyFont="1" applyAlignment="1">
      <alignment horizontal="center" vertical="center" wrapText="1"/>
    </xf>
    <xf numFmtId="0" fontId="1" fillId="5" borderId="2"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0" xfId="0" applyFont="1" applyFill="1" applyAlignment="1" applyProtection="1">
      <alignment horizontal="center" vertical="center"/>
      <protection locked="0"/>
    </xf>
    <xf numFmtId="0" fontId="9" fillId="0" borderId="1" xfId="0" applyFont="1" applyBorder="1" applyAlignment="1" applyProtection="1">
      <alignment horizontal="right"/>
      <protection locked="0"/>
    </xf>
    <xf numFmtId="0" fontId="2" fillId="0" borderId="1" xfId="0" applyFont="1" applyBorder="1" applyAlignment="1" applyProtection="1">
      <alignment horizontal="right"/>
      <protection locked="0"/>
    </xf>
    <xf numFmtId="0" fontId="5" fillId="4" borderId="4" xfId="0" applyFont="1" applyFill="1" applyBorder="1" applyAlignment="1" applyProtection="1">
      <alignment horizontal="center"/>
      <protection locked="0"/>
    </xf>
    <xf numFmtId="0" fontId="5" fillId="4" borderId="0" xfId="0" applyFont="1" applyFill="1" applyAlignment="1" applyProtection="1">
      <alignment horizontal="center"/>
      <protection locked="0"/>
    </xf>
  </cellXfs>
  <cellStyles count="4">
    <cellStyle name="Heading 2" xfId="2" builtinId="17"/>
    <cellStyle name="Heading 3" xfId="3" builtinId="18"/>
    <cellStyle name="Hyperlink" xfId="1" builtinId="8"/>
    <cellStyle name="Normal" xfId="0" builtinId="0"/>
  </cellStyles>
  <dxfs count="6">
    <dxf>
      <font>
        <strike val="0"/>
        <color auto="1"/>
      </font>
    </dxf>
    <dxf>
      <fill>
        <patternFill>
          <bgColor rgb="FF5D764A"/>
        </patternFill>
      </fill>
    </dxf>
    <dxf>
      <fill>
        <patternFill>
          <bgColor rgb="FFB73B3B"/>
        </patternFill>
      </fill>
    </dxf>
    <dxf>
      <font>
        <b/>
        <i val="0"/>
      </font>
      <fill>
        <patternFill>
          <bgColor theme="0" tint="-4.9989318521683403E-2"/>
        </patternFill>
      </fill>
      <border diagonalUp="0" diagonalDown="0">
        <left/>
        <right/>
        <top style="thin">
          <color theme="0" tint="-0.14996795556505021"/>
        </top>
        <bottom style="thin">
          <color theme="0" tint="-0.14996795556505021"/>
        </bottom>
        <vertical style="thin">
          <color theme="0" tint="-0.14996795556505021"/>
        </vertical>
        <horizontal style="thin">
          <color theme="0" tint="-0.14996795556505021"/>
        </horizontal>
      </border>
    </dxf>
    <dxf>
      <font>
        <color auto="1"/>
      </font>
      <fill>
        <patternFill patternType="none">
          <bgColor auto="1"/>
        </patternFill>
      </fill>
      <border diagonalUp="0" diagonalDown="0">
        <left/>
        <right/>
        <top style="thin">
          <color rgb="FF2B4222"/>
        </top>
        <bottom style="thin">
          <color theme="0" tint="-0.14996795556505021"/>
        </bottom>
        <vertical/>
        <horizontal/>
      </border>
    </dxf>
    <dxf>
      <font>
        <b val="0"/>
        <i val="0"/>
        <color auto="1"/>
      </font>
      <fill>
        <patternFill patternType="none">
          <bgColor auto="1"/>
        </patternFill>
      </fill>
      <border diagonalUp="0" diagonalDown="0">
        <left/>
        <right/>
        <top style="thin">
          <color rgb="FF2B4222"/>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Address Book" pivot="0" count="3" xr9:uid="{8C8ADCDF-B294-4B05-9C6D-BAB329B05BFC}">
      <tableStyleElement type="wholeTable" dxfId="5"/>
      <tableStyleElement type="headerRow" dxfId="4"/>
      <tableStyleElement type="totalRow" dxfId="3"/>
    </tableStyle>
  </tableStyles>
  <colors>
    <mruColors>
      <color rgb="FFB73B3B"/>
      <color rgb="FF5D764A"/>
      <color rgb="FF2B4222"/>
      <color rgb="FFBACCAC"/>
      <color rgb="FF1C2C16"/>
      <color rgb="FF658050"/>
      <color rgb="FF3B4B2F"/>
      <color rgb="FFAAC09A"/>
      <color rgb="FF628D45"/>
      <color rgb="FF7797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228600</xdr:colOff>
      <xdr:row>1</xdr:row>
      <xdr:rowOff>265340</xdr:rowOff>
    </xdr:to>
    <xdr:pic>
      <xdr:nvPicPr>
        <xdr:cNvPr id="5" name="Picture 4">
          <a:extLst>
            <a:ext uri="{FF2B5EF4-FFF2-40B4-BE49-F238E27FC236}">
              <a16:creationId xmlns:a16="http://schemas.microsoft.com/office/drawing/2014/main" id="{93A53903-0A72-4023-BBAB-5452C41AF4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5200" cy="474890"/>
        </a:xfrm>
        <a:prstGeom prst="rect">
          <a:avLst/>
        </a:prstGeom>
      </xdr:spPr>
    </xdr:pic>
    <xdr:clientData/>
  </xdr:twoCellAnchor>
  <xdr:twoCellAnchor>
    <xdr:from>
      <xdr:col>2</xdr:col>
      <xdr:colOff>1228725</xdr:colOff>
      <xdr:row>19</xdr:row>
      <xdr:rowOff>104775</xdr:rowOff>
    </xdr:from>
    <xdr:to>
      <xdr:col>3</xdr:col>
      <xdr:colOff>28575</xdr:colOff>
      <xdr:row>19</xdr:row>
      <xdr:rowOff>285750</xdr:rowOff>
    </xdr:to>
    <xdr:sp macro="" textlink="">
      <xdr:nvSpPr>
        <xdr:cNvPr id="2" name="Arrow: Right 1">
          <a:extLst>
            <a:ext uri="{FF2B5EF4-FFF2-40B4-BE49-F238E27FC236}">
              <a16:creationId xmlns:a16="http://schemas.microsoft.com/office/drawing/2014/main" id="{6DFAD250-9970-F379-2BEA-601417A67B10}"/>
            </a:ext>
          </a:extLst>
        </xdr:cNvPr>
        <xdr:cNvSpPr/>
      </xdr:nvSpPr>
      <xdr:spPr>
        <a:xfrm>
          <a:off x="4505325" y="6543675"/>
          <a:ext cx="180975" cy="180975"/>
        </a:xfrm>
        <a:prstGeom prst="rightArrow">
          <a:avLst/>
        </a:prstGeom>
        <a:solidFill>
          <a:srgbClr val="5D764A"/>
        </a:solidFill>
        <a:ln>
          <a:solidFill>
            <a:srgbClr val="5D764A"/>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3047917</xdr:colOff>
      <xdr:row>2</xdr:row>
      <xdr:rowOff>57150</xdr:rowOff>
    </xdr:to>
    <xdr:pic>
      <xdr:nvPicPr>
        <xdr:cNvPr id="3" name="Picture 2">
          <a:extLst>
            <a:ext uri="{FF2B5EF4-FFF2-40B4-BE49-F238E27FC236}">
              <a16:creationId xmlns:a16="http://schemas.microsoft.com/office/drawing/2014/main" id="{09FE2F27-7F14-21E6-718F-4A42653631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10042"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ogle.com/search?q=calculate+mortgage+payment&amp;sca_esv=566704995&amp;rlz=1C1RXQR_enUS1071US1071&amp;ei=XP4JZbCpOOCA0PEP3qGXwA4&amp;ved=0ahUKEwiwx5Xsu7eBAxVgADQIHd7QBegQ4dUDCBA&amp;uact=5&amp;oq=calculate+mortgage+payment&amp;gs_lp=Egxnd3Mtd2l6LXNlcnAiGmNhbGN1bGF0ZSBtb3J0Z2FnZSBwYXltZW50MgoQABhHGNYEGLADMgoQABhHGNYEGLADMgoQABhHGNYEGLADMgoQABhHGNYEGLADMgoQABhHGNYEGLADMgoQABhHGNYEGLADMgoQABhHGNYEGLADMgoQABhHGNYEGLADMgoQABiKBRiwAxhDMgoQABiKBRiwAxhDSKcGUABYAHABeACQAQCYAWSgAWSqAQMwLjG4AQPIAQDiAwQYACBBiAYBkAYK&amp;sclient=gws-wiz-serp" TargetMode="External"/><Relationship Id="rId1" Type="http://schemas.openxmlformats.org/officeDocument/2006/relationships/hyperlink" Target="https://www.google.com/search?q=calculate+mortgage+payment&amp;sca_esv=566704995&amp;rlz=1C1RXQR_enUS1071US1071&amp;ei=XP4JZbCpOOCA0PEP3qGXwA4&amp;ved=0ahUKEwiwx5Xsu7eBAxVgADQIHd7QBegQ4dUDCBA&amp;uact=5&amp;oq=calculate+mortgage+payment&amp;gs_lp=Egxnd3Mtd2l6LXNlcnAiGmNhbGN1bGF0ZSBtb3J0Z2FnZSBwYXltZW50MgoQABhHGNYEGLADMgoQABhHGNYEGLADMgoQABhHGNYEGLADMgoQABhHGNYEGLADMgoQABhHGNYEGLADMgoQABhHGNYEGLADMgoQABhHGNYEGLADMgoQABhHGNYEGLADMgoQABiKBRiwAxhDMgoQABiKBRiwAxhDSKcGUABYAHABeACQAQCYAWSgAWSqAQMwLjG4AQPIAQDiAwQYACBBiAYBkAYK&amp;sclient=gws-wiz-ser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google.com/search?q=calculate+mortgage+payment&amp;sca_esv=566704995&amp;rlz=1C1RXQR_enUS1071US1071&amp;ei=XP4JZbCpOOCA0PEP3qGXwA4&amp;ved=0ahUKEwiwx5Xsu7eBAxVgADQIHd7QBegQ4dUDCBA&amp;uact=5&amp;oq=calculate+mortgage+payment&amp;gs_lp=Egxnd3Mtd2l6LXNlcnAiGmNhbGN1bGF0ZSBtb3J0Z2FnZSBwYXltZW50MgoQABhHGNYEGLADMgoQABhHGNYEGLADMgoQABhHGNYEGLADMgoQABhHGNYEGLADMgoQABhHGNYEGLADMgoQABhHGNYEGLADMgoQABhHGNYEGLADMgoQABhHGNYEGLADMgoQABiKBRiwAxhDMgoQABiKBRiwAxhDSKcGUABYAHABeACQAQCYAWSgAWSqAQMwLjG4AQPIAQDiAwQYACBBiAYBkAYK&amp;sclient=gws-wiz-se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3145B-7B82-4F84-8C02-37D449A4829D}">
  <sheetPr>
    <pageSetUpPr fitToPage="1"/>
  </sheetPr>
  <dimension ref="A1:F31"/>
  <sheetViews>
    <sheetView showGridLines="0" tabSelected="1" workbookViewId="0">
      <selection activeCell="F15" sqref="F15"/>
    </sheetView>
  </sheetViews>
  <sheetFormatPr defaultColWidth="8.85546875" defaultRowHeight="15" x14ac:dyDescent="0.3"/>
  <cols>
    <col min="1" max="1" width="1.42578125" style="37" customWidth="1"/>
    <col min="2" max="2" width="47.7109375" style="39" customWidth="1"/>
    <col min="3" max="3" width="20.7109375" style="39" customWidth="1"/>
    <col min="4" max="4" width="5.85546875" style="39" customWidth="1"/>
    <col min="5" max="5" width="47.7109375" style="39" customWidth="1"/>
    <col min="6" max="6" width="20.7109375" style="39" customWidth="1"/>
    <col min="7" max="16384" width="8.85546875" style="39"/>
  </cols>
  <sheetData>
    <row r="1" spans="1:6" s="34" customFormat="1" ht="16.5" x14ac:dyDescent="0.3">
      <c r="A1" s="33"/>
    </row>
    <row r="2" spans="1:6" s="34" customFormat="1" ht="46.5" x14ac:dyDescent="0.3">
      <c r="A2" s="35"/>
      <c r="B2" s="79" t="s">
        <v>23</v>
      </c>
      <c r="C2" s="79"/>
      <c r="D2" s="79"/>
      <c r="E2" s="79"/>
      <c r="F2" s="79"/>
    </row>
    <row r="3" spans="1:6" s="34" customFormat="1" ht="15" customHeight="1" x14ac:dyDescent="0.3">
      <c r="A3" s="35"/>
      <c r="B3" s="36"/>
      <c r="C3" s="36"/>
      <c r="D3" s="36"/>
      <c r="E3" s="36"/>
      <c r="F3" s="36"/>
    </row>
    <row r="4" spans="1:6" ht="27.75" x14ac:dyDescent="0.3">
      <c r="B4" s="84" t="s">
        <v>29</v>
      </c>
      <c r="C4" s="84"/>
      <c r="D4" s="38"/>
      <c r="E4" s="85" t="s">
        <v>35</v>
      </c>
      <c r="F4" s="85"/>
    </row>
    <row r="5" spans="1:6" ht="30" customHeight="1" x14ac:dyDescent="0.3">
      <c r="A5" s="56"/>
      <c r="B5" s="69" t="s">
        <v>30</v>
      </c>
      <c r="C5" s="70">
        <v>0</v>
      </c>
      <c r="E5" s="62" t="s">
        <v>31</v>
      </c>
      <c r="F5" s="63">
        <v>0</v>
      </c>
    </row>
    <row r="6" spans="1:6" ht="30" customHeight="1" x14ac:dyDescent="0.3">
      <c r="A6" s="56"/>
      <c r="B6" s="44" t="s">
        <v>25</v>
      </c>
      <c r="C6" s="54">
        <v>0</v>
      </c>
      <c r="E6" s="64" t="s">
        <v>32</v>
      </c>
      <c r="F6" s="55">
        <v>0</v>
      </c>
    </row>
    <row r="7" spans="1:6" ht="30" customHeight="1" x14ac:dyDescent="0.3">
      <c r="A7" s="56"/>
      <c r="B7" s="44" t="s">
        <v>26</v>
      </c>
      <c r="C7" s="54">
        <v>0</v>
      </c>
      <c r="E7" s="65" t="s">
        <v>20</v>
      </c>
      <c r="F7" s="59">
        <f>F5-F6</f>
        <v>0</v>
      </c>
    </row>
    <row r="8" spans="1:6" ht="30" customHeight="1" x14ac:dyDescent="0.3">
      <c r="A8" s="56"/>
      <c r="B8" s="45" t="s">
        <v>27</v>
      </c>
      <c r="C8" s="55">
        <v>0</v>
      </c>
      <c r="E8" s="66" t="s">
        <v>34</v>
      </c>
      <c r="F8" s="55">
        <v>0</v>
      </c>
    </row>
    <row r="9" spans="1:6" ht="30" customHeight="1" x14ac:dyDescent="0.3">
      <c r="A9" s="56"/>
      <c r="B9" s="45" t="s">
        <v>15</v>
      </c>
      <c r="C9" s="55">
        <v>0</v>
      </c>
      <c r="D9" s="38"/>
      <c r="E9" s="67" t="s">
        <v>9</v>
      </c>
      <c r="F9" s="68">
        <f>F5*0.002</f>
        <v>0</v>
      </c>
    </row>
    <row r="10" spans="1:6" ht="30" customHeight="1" x14ac:dyDescent="0.3">
      <c r="B10" s="48" t="s">
        <v>6</v>
      </c>
      <c r="C10" s="47">
        <f>SUM(C5:C8)-C9</f>
        <v>0</v>
      </c>
      <c r="E10" s="60" t="s">
        <v>33</v>
      </c>
      <c r="F10" s="61">
        <f>SUM(F8+F9)</f>
        <v>0</v>
      </c>
    </row>
    <row r="11" spans="1:6" ht="30" customHeight="1" x14ac:dyDescent="0.3">
      <c r="B11" s="71" t="s">
        <v>45</v>
      </c>
      <c r="C11" s="72">
        <f>C10*0.4</f>
        <v>0</v>
      </c>
    </row>
    <row r="12" spans="1:6" ht="15" customHeight="1" x14ac:dyDescent="0.3"/>
    <row r="13" spans="1:6" ht="41.25" customHeight="1" x14ac:dyDescent="0.3">
      <c r="B13" s="80" t="s">
        <v>38</v>
      </c>
      <c r="C13" s="81"/>
      <c r="D13" s="38"/>
      <c r="E13" s="83" t="s">
        <v>36</v>
      </c>
      <c r="F13" s="83"/>
    </row>
    <row r="14" spans="1:6" ht="30" customHeight="1" x14ac:dyDescent="0.3">
      <c r="A14" s="56"/>
      <c r="B14" s="51" t="s">
        <v>37</v>
      </c>
      <c r="C14" s="54">
        <v>0</v>
      </c>
      <c r="D14" s="57"/>
      <c r="E14" s="44" t="s">
        <v>41</v>
      </c>
      <c r="F14" s="54">
        <v>0</v>
      </c>
    </row>
    <row r="15" spans="1:6" ht="30" customHeight="1" x14ac:dyDescent="0.3">
      <c r="A15" s="56"/>
      <c r="B15" s="45" t="s">
        <v>39</v>
      </c>
      <c r="C15" s="55">
        <v>0</v>
      </c>
      <c r="D15" s="57"/>
      <c r="E15" s="45" t="s">
        <v>42</v>
      </c>
      <c r="F15" s="55">
        <v>0</v>
      </c>
    </row>
    <row r="16" spans="1:6" ht="30" customHeight="1" x14ac:dyDescent="0.3">
      <c r="A16" s="56"/>
      <c r="B16" s="44" t="s">
        <v>40</v>
      </c>
      <c r="C16" s="54">
        <v>0</v>
      </c>
      <c r="D16" s="57"/>
      <c r="E16" s="45" t="s">
        <v>44</v>
      </c>
      <c r="F16" s="55">
        <v>0</v>
      </c>
    </row>
    <row r="17" spans="1:6" ht="30" customHeight="1" x14ac:dyDescent="0.3">
      <c r="A17" s="56"/>
      <c r="B17" s="45" t="s">
        <v>43</v>
      </c>
      <c r="C17" s="55"/>
      <c r="D17" s="57"/>
      <c r="E17" s="52" t="s">
        <v>43</v>
      </c>
      <c r="F17" s="55"/>
    </row>
    <row r="18" spans="1:6" ht="30" customHeight="1" x14ac:dyDescent="0.3">
      <c r="A18" s="56"/>
      <c r="B18" s="48" t="s">
        <v>6</v>
      </c>
      <c r="C18" s="47">
        <f>SUM(C14:C17)</f>
        <v>0</v>
      </c>
      <c r="D18" s="57"/>
      <c r="E18" s="48" t="s">
        <v>33</v>
      </c>
      <c r="F18" s="58">
        <f>SUM(F14:F17)</f>
        <v>0</v>
      </c>
    </row>
    <row r="19" spans="1:6" ht="15" customHeight="1" x14ac:dyDescent="0.3">
      <c r="B19" s="49"/>
      <c r="C19" s="49"/>
      <c r="D19" s="49"/>
      <c r="E19" s="49"/>
      <c r="F19" s="50"/>
    </row>
    <row r="20" spans="1:6" ht="44.25" customHeight="1" x14ac:dyDescent="0.3">
      <c r="B20" s="90" t="s">
        <v>46</v>
      </c>
      <c r="C20" s="91"/>
      <c r="D20" s="91"/>
      <c r="E20" s="92"/>
      <c r="F20" s="92"/>
    </row>
    <row r="21" spans="1:6" ht="30" customHeight="1" x14ac:dyDescent="0.3">
      <c r="B21" s="86" t="s">
        <v>50</v>
      </c>
      <c r="C21" s="86"/>
      <c r="D21" s="86"/>
      <c r="E21" s="73">
        <f>C10</f>
        <v>0</v>
      </c>
      <c r="F21" s="74"/>
    </row>
    <row r="22" spans="1:6" ht="30" customHeight="1" x14ac:dyDescent="0.3">
      <c r="B22" s="86" t="s">
        <v>49</v>
      </c>
      <c r="C22" s="86"/>
      <c r="D22" s="86"/>
      <c r="E22" s="75">
        <f>C18+F18</f>
        <v>0</v>
      </c>
      <c r="F22" s="76"/>
    </row>
    <row r="23" spans="1:6" ht="33" customHeight="1" x14ac:dyDescent="0.3">
      <c r="B23" s="87" t="s">
        <v>48</v>
      </c>
      <c r="C23" s="86"/>
      <c r="D23" s="86"/>
      <c r="E23" s="77" t="e">
        <f>E22/E21</f>
        <v>#DIV/0!</v>
      </c>
      <c r="F23" s="78"/>
    </row>
    <row r="24" spans="1:6" ht="30" customHeight="1" x14ac:dyDescent="0.3">
      <c r="B24" s="86" t="s">
        <v>51</v>
      </c>
      <c r="C24" s="86"/>
      <c r="D24" s="86"/>
      <c r="E24" s="75">
        <f>F10</f>
        <v>0</v>
      </c>
      <c r="F24" s="76"/>
    </row>
    <row r="25" spans="1:6" ht="30" customHeight="1" x14ac:dyDescent="0.3">
      <c r="B25" s="86" t="s">
        <v>49</v>
      </c>
      <c r="C25" s="86"/>
      <c r="D25" s="86"/>
      <c r="E25" s="75">
        <f>C18+F18</f>
        <v>0</v>
      </c>
      <c r="F25" s="76"/>
    </row>
    <row r="26" spans="1:6" ht="33" customHeight="1" x14ac:dyDescent="0.3">
      <c r="B26" s="88" t="s">
        <v>47</v>
      </c>
      <c r="C26" s="89"/>
      <c r="D26" s="89"/>
      <c r="E26" s="77" t="e">
        <f>(E24+E25)/E21</f>
        <v>#DIV/0!</v>
      </c>
      <c r="F26" s="78"/>
    </row>
    <row r="27" spans="1:6" ht="15" customHeight="1" x14ac:dyDescent="0.3">
      <c r="B27" s="53"/>
      <c r="C27" s="53"/>
      <c r="D27" s="53"/>
      <c r="E27" s="53"/>
      <c r="F27" s="50"/>
    </row>
    <row r="28" spans="1:6" ht="42.75" customHeight="1" x14ac:dyDescent="0.3">
      <c r="B28" s="82" t="s">
        <v>18</v>
      </c>
      <c r="C28" s="82"/>
      <c r="D28" s="82"/>
      <c r="E28" s="82"/>
      <c r="F28" s="82"/>
    </row>
    <row r="29" spans="1:6" ht="70.5" customHeight="1" x14ac:dyDescent="0.3">
      <c r="B29" s="82" t="s">
        <v>28</v>
      </c>
      <c r="C29" s="82"/>
      <c r="D29" s="82"/>
      <c r="E29" s="82"/>
      <c r="F29" s="82"/>
    </row>
    <row r="31" spans="1:6" x14ac:dyDescent="0.3">
      <c r="E31" s="46"/>
    </row>
  </sheetData>
  <mergeCells count="20">
    <mergeCell ref="B28:F28"/>
    <mergeCell ref="B29:F29"/>
    <mergeCell ref="E13:F13"/>
    <mergeCell ref="B4:C4"/>
    <mergeCell ref="E4:F4"/>
    <mergeCell ref="E25:F25"/>
    <mergeCell ref="E26:F26"/>
    <mergeCell ref="B21:D21"/>
    <mergeCell ref="B22:D22"/>
    <mergeCell ref="B23:D23"/>
    <mergeCell ref="B24:D24"/>
    <mergeCell ref="B25:D25"/>
    <mergeCell ref="B26:D26"/>
    <mergeCell ref="B20:F20"/>
    <mergeCell ref="E21:F21"/>
    <mergeCell ref="E22:F22"/>
    <mergeCell ref="E23:F23"/>
    <mergeCell ref="E24:F24"/>
    <mergeCell ref="B2:F2"/>
    <mergeCell ref="B13:C13"/>
  </mergeCells>
  <conditionalFormatting sqref="E23:F23 E26:F26">
    <cfRule type="cellIs" dxfId="2" priority="2" operator="greaterThan">
      <formula>0.4</formula>
    </cfRule>
    <cfRule type="cellIs" dxfId="1" priority="3" operator="lessThan">
      <formula>0.4</formula>
    </cfRule>
    <cfRule type="cellIs" dxfId="0" priority="4" operator="lessThan">
      <formula>1</formula>
    </cfRule>
  </conditionalFormatting>
  <dataValidations count="5">
    <dataValidation allowBlank="1" showInputMessage="1" showErrorMessage="1" prompt="Create a Personal Monthly Budget in this worksheet. Helpful instructions on how to use this worksheet are in cells in this column. Arrow down to get started." sqref="A1" xr:uid="{EA031480-4B6B-4424-936C-820CE5A5A095}"/>
    <dataValidation allowBlank="1" showInputMessage="1" showErrorMessage="1" prompt="Title of this worksheet is in cell B2. Next instruction is in cell A4." sqref="A2:A3" xr:uid="{8E287710-8CD7-458C-A289-976A3C3500B9}"/>
    <dataValidation allowBlank="1" showInputMessage="1" showErrorMessage="1" prompt="Projected Monthly Income label is in cell at right. Enter Income 1 in cell C5 and Extra Income in C6 to calculate Total monthly income in C7. Next instruction is in cell A7." sqref="A4" xr:uid="{2BB00770-A46C-48A0-9685-923E2B8A350F}"/>
    <dataValidation allowBlank="1" showInputMessage="1" showErrorMessage="1" prompt="Projected Balance is auto calculated in cell H4, Actual Balance in H6, and Difference in H8. Next instruction is in cell A9." sqref="A7" xr:uid="{5AABAE20-82A0-4161-89EF-9332DF163273}"/>
    <dataValidation allowBlank="1" showInputMessage="1" showErrorMessage="1" prompt="Actual Monthly Income label is in cell at right. Enter Income 1 in cell C10 and Extra Income in C11 to calculate Total monthly income in C12. Next instruction is in cell A15." sqref="A9:A10" xr:uid="{5B8A3C5F-3426-4AC7-8244-7B1EBD8DC965}"/>
  </dataValidations>
  <hyperlinks>
    <hyperlink ref="E8" r:id="rId1" display="https://www.google.com/search?q=calculate+mortgage+payment&amp;sca_esv=566704995&amp;rlz=1C1RXQR_enUS1071US1071&amp;ei=XP4JZbCpOOCA0PEP3qGXwA4&amp;ved=0ahUKEwiwx5Xsu7eBAxVgADQIHd7QBegQ4dUDCBA&amp;uact=5&amp;oq=calculate+mortgage+payment&amp;gs_lp=Egxnd3Mtd2l6LXNlcnAiGmNhbGN1bGF0ZSBtb3J0Z2FnZSBwYXltZW50MgoQABhHGNYEGLADMgoQABhHGNYEGLADMgoQABhHGNYEGLADMgoQABhHGNYEGLADMgoQABhHGNYEGLADMgoQABhHGNYEGLADMgoQABhHGNYEGLADMgoQABhHGNYEGLADMgoQABiKBRiwAxhDMgoQABiKBRiwAxhDSKcGUABYAHABeACQAQCYAWSgAWSqAQMwLjG4AQPIAQDiAwQYACBBiAYBkAYK&amp;sclient=gws-wiz-serp" xr:uid="{7EB93706-601B-47A0-A4AB-D948C508F320}"/>
    <hyperlink ref="E17" r:id="rId2" display="https://www.google.com/search?q=calculate+mortgage+payment&amp;sca_esv=566704995&amp;rlz=1C1RXQR_enUS1071US1071&amp;ei=XP4JZbCpOOCA0PEP3qGXwA4&amp;ved=0ahUKEwiwx5Xsu7eBAxVgADQIHd7QBegQ4dUDCBA&amp;uact=5&amp;oq=calculate+mortgage+payment&amp;gs_lp=Egxnd3Mtd2l6LXNlcnAiGmNhbGN1bGF0ZSBtb3J0Z2FnZSBwYXltZW50MgoQABhHGNYEGLADMgoQABhHGNYEGLADMgoQABhHGNYEGLADMgoQABhHGNYEGLADMgoQABhHGNYEGLADMgoQABhHGNYEGLADMgoQABhHGNYEGLADMgoQABhHGNYEGLADMgoQABiKBRiwAxhDMgoQABiKBRiwAxhDSKcGUABYAHABeACQAQCYAWSgAWSqAQMwLjG4AQPIAQDiAwQYACBBiAYBkAYK&amp;sclient=gws-wiz-serp" xr:uid="{2F35EA77-7FE0-4862-84BE-43DA7BEAF6CC}"/>
  </hyperlinks>
  <pageMargins left="0.7" right="0.7" top="0.75" bottom="0.75" header="0.3" footer="0.3"/>
  <pageSetup scale="62"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3356F-CADC-4F21-BAFE-2C0AC7CEAD52}">
  <dimension ref="A2:J25"/>
  <sheetViews>
    <sheetView showGridLines="0" workbookViewId="0">
      <selection activeCell="E17" sqref="E17"/>
    </sheetView>
  </sheetViews>
  <sheetFormatPr defaultRowHeight="18.75" x14ac:dyDescent="0.3"/>
  <cols>
    <col min="1" max="1" width="15.7109375" style="13" customWidth="1"/>
    <col min="2" max="2" width="10.7109375" style="7" customWidth="1"/>
    <col min="3" max="3" width="50.7109375" style="7" customWidth="1"/>
    <col min="4" max="4" width="4.7109375" style="1" customWidth="1"/>
    <col min="5" max="5" width="20.7109375" style="11" customWidth="1"/>
    <col min="6" max="6" width="55.7109375" style="7" customWidth="1"/>
    <col min="7" max="7" width="4.7109375" style="1" customWidth="1"/>
    <col min="8" max="8" width="20.7109375" style="14" customWidth="1"/>
    <col min="9" max="9" width="55.7109375" style="7" customWidth="1"/>
    <col min="10" max="10" width="4.5703125" style="1" customWidth="1"/>
    <col min="11" max="16384" width="9.140625" style="1"/>
  </cols>
  <sheetData>
    <row r="2" spans="1:9" ht="28.5" x14ac:dyDescent="0.25">
      <c r="A2" s="93" t="s">
        <v>23</v>
      </c>
      <c r="B2" s="93"/>
      <c r="C2" s="93"/>
      <c r="D2" s="93"/>
      <c r="E2" s="93"/>
      <c r="F2" s="93"/>
      <c r="G2" s="93"/>
      <c r="H2" s="93"/>
      <c r="I2" s="93"/>
    </row>
    <row r="3" spans="1:9" ht="6" customHeight="1" x14ac:dyDescent="0.45">
      <c r="A3" s="32"/>
      <c r="B3" s="32"/>
      <c r="C3" s="32"/>
      <c r="D3" s="32"/>
      <c r="E3" s="32"/>
      <c r="F3" s="32"/>
      <c r="G3" s="32"/>
      <c r="H3" s="32"/>
      <c r="I3" s="32"/>
    </row>
    <row r="4" spans="1:9" ht="15" customHeight="1" x14ac:dyDescent="0.3">
      <c r="D4" s="29"/>
      <c r="E4" s="30"/>
      <c r="F4" s="31"/>
      <c r="G4" s="29"/>
    </row>
    <row r="5" spans="1:9" ht="46.5" customHeight="1" x14ac:dyDescent="0.25">
      <c r="A5" s="97" t="s">
        <v>0</v>
      </c>
      <c r="B5" s="98"/>
      <c r="C5" s="98"/>
      <c r="D5" s="2"/>
      <c r="E5" s="95" t="s">
        <v>1</v>
      </c>
      <c r="F5" s="96"/>
      <c r="G5" s="2"/>
      <c r="H5" s="95" t="s">
        <v>2</v>
      </c>
      <c r="I5" s="96"/>
    </row>
    <row r="6" spans="1:9" ht="15" customHeight="1" x14ac:dyDescent="0.25">
      <c r="A6" s="15"/>
      <c r="B6" s="4"/>
      <c r="C6" s="4"/>
      <c r="D6" s="2"/>
      <c r="E6" s="9"/>
      <c r="F6" s="4"/>
      <c r="G6" s="2"/>
      <c r="H6" s="12"/>
      <c r="I6" s="4"/>
    </row>
    <row r="7" spans="1:9" x14ac:dyDescent="0.3">
      <c r="A7" s="25">
        <v>60000</v>
      </c>
      <c r="B7" s="99" t="s">
        <v>3</v>
      </c>
      <c r="C7" s="99"/>
      <c r="D7" s="3"/>
      <c r="E7" s="40">
        <v>325000</v>
      </c>
      <c r="F7" s="41" t="s">
        <v>7</v>
      </c>
      <c r="G7" s="3"/>
      <c r="H7" s="16">
        <f>A17</f>
        <v>5150</v>
      </c>
      <c r="I7" s="5" t="s">
        <v>11</v>
      </c>
    </row>
    <row r="8" spans="1:9" x14ac:dyDescent="0.3">
      <c r="B8" s="6"/>
      <c r="C8" s="6"/>
      <c r="D8" s="3"/>
      <c r="G8" s="3"/>
      <c r="H8" s="13"/>
      <c r="I8" s="6"/>
    </row>
    <row r="9" spans="1:9" x14ac:dyDescent="0.3">
      <c r="A9" s="16">
        <f>A7*B9</f>
        <v>9000</v>
      </c>
      <c r="B9" s="43">
        <v>0.15</v>
      </c>
      <c r="C9" s="41" t="s">
        <v>24</v>
      </c>
      <c r="D9" s="3"/>
      <c r="E9" s="42">
        <v>15000</v>
      </c>
      <c r="F9" s="41" t="s">
        <v>19</v>
      </c>
      <c r="G9" s="3"/>
      <c r="H9" s="16">
        <f>E18</f>
        <v>650</v>
      </c>
      <c r="I9" s="5" t="s">
        <v>12</v>
      </c>
    </row>
    <row r="10" spans="1:9" x14ac:dyDescent="0.3">
      <c r="B10" s="6"/>
      <c r="C10" s="1"/>
      <c r="D10" s="3"/>
      <c r="E10" s="10"/>
      <c r="F10" s="8"/>
      <c r="G10" s="3"/>
      <c r="H10" s="13"/>
      <c r="I10" s="6"/>
    </row>
    <row r="11" spans="1:9" x14ac:dyDescent="0.3">
      <c r="A11" s="16">
        <f>A7-A9</f>
        <v>51000</v>
      </c>
      <c r="B11" s="100" t="s">
        <v>4</v>
      </c>
      <c r="C11" s="100"/>
      <c r="D11" s="3"/>
      <c r="E11" s="17">
        <f>E7-E9</f>
        <v>310000</v>
      </c>
      <c r="F11" s="5" t="s">
        <v>20</v>
      </c>
      <c r="G11" s="3"/>
      <c r="H11" s="25"/>
      <c r="I11" s="41" t="s">
        <v>13</v>
      </c>
    </row>
    <row r="12" spans="1:9" x14ac:dyDescent="0.3">
      <c r="B12" s="6"/>
      <c r="C12" s="6"/>
      <c r="D12" s="3"/>
      <c r="E12" s="10"/>
      <c r="F12" s="6"/>
      <c r="G12" s="3"/>
      <c r="H12" s="13"/>
      <c r="I12" s="6"/>
    </row>
    <row r="13" spans="1:9" ht="21" x14ac:dyDescent="0.35">
      <c r="A13" s="16">
        <f>A11/12</f>
        <v>4250</v>
      </c>
      <c r="B13" s="100" t="s">
        <v>5</v>
      </c>
      <c r="C13" s="100"/>
      <c r="D13" s="3"/>
      <c r="E13" s="42"/>
      <c r="F13" s="41" t="s">
        <v>8</v>
      </c>
      <c r="G13" s="3"/>
      <c r="H13" s="19">
        <f>H7-H9-H11</f>
        <v>4500</v>
      </c>
      <c r="I13" s="20" t="s">
        <v>14</v>
      </c>
    </row>
    <row r="14" spans="1:9" x14ac:dyDescent="0.3">
      <c r="B14" s="6"/>
      <c r="C14" s="6"/>
      <c r="D14" s="3"/>
      <c r="E14" s="10"/>
      <c r="F14" s="18" t="s">
        <v>16</v>
      </c>
      <c r="G14" s="3"/>
      <c r="H14" s="13"/>
      <c r="I14" s="6"/>
    </row>
    <row r="15" spans="1:9" x14ac:dyDescent="0.3">
      <c r="A15" s="25">
        <v>900</v>
      </c>
      <c r="B15" s="99" t="s">
        <v>15</v>
      </c>
      <c r="C15" s="99"/>
      <c r="D15" s="3"/>
      <c r="G15" s="3"/>
      <c r="H15" s="13"/>
      <c r="I15" s="6"/>
    </row>
    <row r="16" spans="1:9" x14ac:dyDescent="0.3">
      <c r="B16" s="6"/>
      <c r="C16" s="6"/>
      <c r="D16" s="3"/>
      <c r="E16" s="17">
        <f>E7*0.002</f>
        <v>650</v>
      </c>
      <c r="F16" s="5" t="s">
        <v>9</v>
      </c>
      <c r="G16" s="3"/>
      <c r="H16" s="25"/>
      <c r="I16" s="27" t="s">
        <v>21</v>
      </c>
    </row>
    <row r="17" spans="1:10" ht="21" x14ac:dyDescent="0.35">
      <c r="A17" s="19">
        <f>A13+A15</f>
        <v>5150</v>
      </c>
      <c r="B17" s="101" t="s">
        <v>6</v>
      </c>
      <c r="C17" s="102"/>
      <c r="D17" s="3"/>
      <c r="E17" s="10"/>
      <c r="F17" s="6"/>
      <c r="G17" s="3"/>
      <c r="I17" s="28"/>
    </row>
    <row r="18" spans="1:10" ht="21" x14ac:dyDescent="0.35">
      <c r="B18" s="6"/>
      <c r="C18" s="6"/>
      <c r="D18" s="3"/>
      <c r="E18" s="21">
        <f>E13+E16</f>
        <v>650</v>
      </c>
      <c r="F18" s="20" t="s">
        <v>10</v>
      </c>
      <c r="G18" s="3"/>
      <c r="H18" s="26"/>
      <c r="I18" s="27" t="s">
        <v>22</v>
      </c>
    </row>
    <row r="20" spans="1:10" ht="15" x14ac:dyDescent="0.25">
      <c r="A20" s="94" t="s">
        <v>18</v>
      </c>
      <c r="B20" s="94"/>
      <c r="C20" s="94"/>
      <c r="D20" s="94"/>
      <c r="E20" s="94"/>
      <c r="F20" s="94"/>
      <c r="G20" s="94"/>
      <c r="H20" s="94"/>
      <c r="I20" s="94"/>
      <c r="J20" s="24"/>
    </row>
    <row r="21" spans="1:10" ht="28.5" customHeight="1" x14ac:dyDescent="0.25">
      <c r="A21" s="94"/>
      <c r="B21" s="94"/>
      <c r="C21" s="94"/>
      <c r="D21" s="94"/>
      <c r="E21" s="94"/>
      <c r="F21" s="94"/>
      <c r="G21" s="94"/>
      <c r="H21" s="94"/>
      <c r="I21" s="94"/>
      <c r="J21" s="23"/>
    </row>
    <row r="22" spans="1:10" ht="41.25" customHeight="1" x14ac:dyDescent="0.25">
      <c r="A22" s="94" t="s">
        <v>17</v>
      </c>
      <c r="B22" s="94"/>
      <c r="C22" s="94"/>
      <c r="D22" s="94"/>
      <c r="E22" s="94"/>
      <c r="F22" s="94"/>
      <c r="G22" s="94"/>
      <c r="H22" s="94"/>
      <c r="I22" s="94"/>
      <c r="J22" s="94"/>
    </row>
    <row r="23" spans="1:10" ht="15" hidden="1" customHeight="1" x14ac:dyDescent="0.25">
      <c r="A23" s="22"/>
      <c r="B23" s="22"/>
      <c r="C23" s="22"/>
      <c r="D23" s="22"/>
      <c r="E23" s="22"/>
      <c r="F23" s="22"/>
      <c r="G23" s="22"/>
      <c r="H23" s="22"/>
      <c r="I23" s="22"/>
      <c r="J23" s="22"/>
    </row>
    <row r="24" spans="1:10" ht="24.75" hidden="1" customHeight="1" x14ac:dyDescent="0.3"/>
    <row r="25" spans="1:10" ht="59.25" customHeight="1" x14ac:dyDescent="0.3"/>
  </sheetData>
  <mergeCells count="11">
    <mergeCell ref="A2:I2"/>
    <mergeCell ref="A22:J22"/>
    <mergeCell ref="A20:I21"/>
    <mergeCell ref="E5:F5"/>
    <mergeCell ref="H5:I5"/>
    <mergeCell ref="A5:C5"/>
    <mergeCell ref="B7:C7"/>
    <mergeCell ref="B11:C11"/>
    <mergeCell ref="B13:C13"/>
    <mergeCell ref="B15:C15"/>
    <mergeCell ref="B17:C17"/>
  </mergeCells>
  <hyperlinks>
    <hyperlink ref="F14" r:id="rId1" xr:uid="{63B09E3C-0577-4C00-8354-8544C7EDC497}"/>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Sheet3</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Courtney Epstein</dc:creator>
  <cp:lastModifiedBy>Nicole Laba</cp:lastModifiedBy>
  <cp:lastPrinted>2024-10-25T17:47:04Z</cp:lastPrinted>
  <dcterms:created xsi:type="dcterms:W3CDTF">2023-09-19T14:07:30Z</dcterms:created>
  <dcterms:modified xsi:type="dcterms:W3CDTF">2024-10-28T12:54:18Z</dcterms:modified>
</cp:coreProperties>
</file>